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880" windowHeight="9135" activeTab="1"/>
  </bookViews>
  <sheets>
    <sheet name="データシート" sheetId="1" r:id="rId1"/>
    <sheet name="グラフシート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<sst xmlns="http://schemas.openxmlformats.org/spreadsheetml/2006/main" count="11" uniqueCount="11">
  <si>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周波数（Hz）</t>
  </si>
  <si>
    <t>Rch レスポンス（ｄB）</t>
  </si>
  <si>
    <t>Lch レスポンス（ｄB）</t>
  </si>
  <si>
    <t>Rch 基準レスポンス（ｄB）</t>
  </si>
  <si>
    <t>Lch 基準レスポンス（ｄB）</t>
  </si>
  <si>
    <t>Rch 絶対レスポンス（ｄB）</t>
  </si>
  <si>
    <t>Lch 絶対レスポンス（ｄB）</t>
  </si>
  <si>
    <t>Rch 入力電圧（V)</t>
  </si>
  <si>
    <t>Lch 入力電圧（V)</t>
  </si>
  <si>
    <t>Rch 出力（V)</t>
  </si>
  <si>
    <t>Lch 出力（V)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</si>
</sst>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);[Red]\(0.00\)"/>
    <numFmt numFmtId="179" formatCode="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.75"/>
      <name val="ＭＳ Ｐゴシック"/>
      <family val="3"/>
    </font>
    <font>
      <sz val="12"/>
      <name val="ＭＳ Ｐゴシック"/>
      <family val="3"/>
    </font>
    <font>
      <sz val="21"/>
      <name val="ＭＳ Ｐゴシック"/>
      <family val="3"/>
    </font>
    <font>
      <sz val="21.75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6" fontId="0" fillId="0" borderId="0" xfId="0" applyNumberFormat="1" applyAlignment="1">
      <alignment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0" i="0" u="none" baseline="0">
                <a:latin typeface="ＭＳ Ｐゴシック"/>
                <a:ea typeface="ＭＳ Ｐゴシック"/>
                <a:cs typeface="ＭＳ Ｐゴシック"/>
              </a:rPr>
              <a:t>２C50-PT15 周波数特性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3"/>
          <c:y val="0.12625"/>
          <c:w val="0.9435"/>
          <c:h val="0.820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データシート!$B$2</c:f>
              <c:strCache>
                <c:ptCount val="1"/>
                <c:pt idx="0">
                  <c:v>Rch レスポンス（ｄB）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データシート!$A$3:$A$17</c:f>
              <c:numCache>
                <c:ptCount val="15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50</c:v>
                </c:pt>
                <c:pt idx="4">
                  <c:v>100</c:v>
                </c:pt>
                <c:pt idx="5">
                  <c:v>1000</c:v>
                </c:pt>
                <c:pt idx="6">
                  <c:v>5000</c:v>
                </c:pt>
                <c:pt idx="7">
                  <c:v>10000</c:v>
                </c:pt>
                <c:pt idx="8">
                  <c:v>15000</c:v>
                </c:pt>
                <c:pt idx="9">
                  <c:v>20000</c:v>
                </c:pt>
                <c:pt idx="10">
                  <c:v>30000</c:v>
                </c:pt>
                <c:pt idx="11">
                  <c:v>35000</c:v>
                </c:pt>
                <c:pt idx="12">
                  <c:v>40000</c:v>
                </c:pt>
                <c:pt idx="13">
                  <c:v>50000</c:v>
                </c:pt>
                <c:pt idx="14">
                  <c:v>60000</c:v>
                </c:pt>
              </c:numCache>
            </c:numRef>
          </c:xVal>
          <c:yVal>
            <c:numRef>
              <c:f>データシート!$B$3:$B$17</c:f>
              <c:numCache>
                <c:ptCount val="15"/>
                <c:pt idx="0">
                  <c:v>-3.110030975128648</c:v>
                </c:pt>
                <c:pt idx="1">
                  <c:v>-1.0994143559526393</c:v>
                </c:pt>
                <c:pt idx="2">
                  <c:v>-0.48094039372260866</c:v>
                </c:pt>
                <c:pt idx="3">
                  <c:v>-0.158661314297742</c:v>
                </c:pt>
                <c:pt idx="4">
                  <c:v>-0.07280338650503637</c:v>
                </c:pt>
                <c:pt idx="5">
                  <c:v>0.012214156568131074</c:v>
                </c:pt>
                <c:pt idx="6">
                  <c:v>0.06843370324470399</c:v>
                </c:pt>
                <c:pt idx="7">
                  <c:v>0.289742226247899</c:v>
                </c:pt>
                <c:pt idx="8">
                  <c:v>0.4788670461367346</c:v>
                </c:pt>
                <c:pt idx="9">
                  <c:v>0.6639615006399744</c:v>
                </c:pt>
                <c:pt idx="10">
                  <c:v>0.8962874064092006</c:v>
                </c:pt>
                <c:pt idx="11">
                  <c:v>0.5586767007928302</c:v>
                </c:pt>
                <c:pt idx="12">
                  <c:v>-0.36235985387748926</c:v>
                </c:pt>
                <c:pt idx="13">
                  <c:v>-3.314414278762367</c:v>
                </c:pt>
                <c:pt idx="14">
                  <c:v>-7.479933127304015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データシート!$C$2</c:f>
              <c:strCache>
                <c:ptCount val="1"/>
                <c:pt idx="0">
                  <c:v>Lch レスポンス（ｄB）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データシート!$A$3:$A$17</c:f>
              <c:numCache>
                <c:ptCount val="15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50</c:v>
                </c:pt>
                <c:pt idx="4">
                  <c:v>100</c:v>
                </c:pt>
                <c:pt idx="5">
                  <c:v>1000</c:v>
                </c:pt>
                <c:pt idx="6">
                  <c:v>5000</c:v>
                </c:pt>
                <c:pt idx="7">
                  <c:v>10000</c:v>
                </c:pt>
                <c:pt idx="8">
                  <c:v>15000</c:v>
                </c:pt>
                <c:pt idx="9">
                  <c:v>20000</c:v>
                </c:pt>
                <c:pt idx="10">
                  <c:v>30000</c:v>
                </c:pt>
                <c:pt idx="11">
                  <c:v>35000</c:v>
                </c:pt>
                <c:pt idx="12">
                  <c:v>40000</c:v>
                </c:pt>
                <c:pt idx="13">
                  <c:v>50000</c:v>
                </c:pt>
                <c:pt idx="14">
                  <c:v>60000</c:v>
                </c:pt>
              </c:numCache>
            </c:numRef>
          </c:xVal>
          <c:yVal>
            <c:numRef>
              <c:f>データシート!$C$3:$C$17</c:f>
              <c:numCache>
                <c:ptCount val="15"/>
                <c:pt idx="0">
                  <c:v>-12.514414278762366</c:v>
                </c:pt>
                <c:pt idx="1">
                  <c:v>-10.827996564761648</c:v>
                </c:pt>
                <c:pt idx="2">
                  <c:v>-10.299414355952639</c:v>
                </c:pt>
                <c:pt idx="3">
                  <c:v>-10.015639546596368</c:v>
                </c:pt>
                <c:pt idx="4">
                  <c:v>-10.015639546596368</c:v>
                </c:pt>
                <c:pt idx="5">
                  <c:v>-9.984673775339154</c:v>
                </c:pt>
                <c:pt idx="6">
                  <c:v>-9.953818007053531</c:v>
                </c:pt>
                <c:pt idx="7">
                  <c:v>-9.740843318309793</c:v>
                </c:pt>
                <c:pt idx="8">
                  <c:v>-9.532965952261979</c:v>
                </c:pt>
                <c:pt idx="9">
                  <c:v>-9.358661314297741</c:v>
                </c:pt>
                <c:pt idx="10">
                  <c:v>-9.329947603394654</c:v>
                </c:pt>
                <c:pt idx="11">
                  <c:v>-9.740843318309793</c:v>
                </c:pt>
                <c:pt idx="12">
                  <c:v>-10.659333214024393</c:v>
                </c:pt>
                <c:pt idx="13">
                  <c:v>-13.615365605380475</c:v>
                </c:pt>
                <c:pt idx="14">
                  <c:v>-17.447860945590136</c:v>
                </c:pt>
              </c:numCache>
            </c:numRef>
          </c:yVal>
          <c:smooth val="1"/>
        </c:ser>
        <c:axId val="47654664"/>
        <c:axId val="26238793"/>
      </c:scatterChart>
      <c:valAx>
        <c:axId val="47654664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周波数（Hz)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_ " sourceLinked="0"/>
        <c:majorTickMark val="in"/>
        <c:minorTickMark val="in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38793"/>
        <c:crossesAt val="-25"/>
        <c:crossBetween val="midCat"/>
        <c:dispUnits/>
        <c:majorUnit val="10"/>
        <c:minorUnit val="10"/>
      </c:valAx>
      <c:valAx>
        <c:axId val="26238793"/>
        <c:scaling>
          <c:orientation val="minMax"/>
          <c:max val="5"/>
          <c:min val="-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レスポンス（ｄB)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in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54664"/>
        <c:crosses val="autoZero"/>
        <c:crossBetween val="midCat"/>
        <c:dispUnits/>
        <c:majorUnit val="5"/>
      </c:valAx>
      <c:spPr>
        <a:noFill/>
      </c:spPr>
    </c:plotArea>
    <c:legend>
      <c:legendPos val="t"/>
      <c:layout>
        <c:manualLayout>
          <c:xMode val="edge"/>
          <c:yMode val="edge"/>
          <c:x val="0.77925"/>
          <c:y val="0.048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2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0.08025</cdr:x>
      <cdr:y>0.08775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7152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0.3555</cdr:x>
      <cdr:y>0.647</cdr:y>
    </cdr:from>
    <cdr:to>
      <cdr:x>0.5515</cdr:x>
      <cdr:y>0.71875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3857625"/>
          <a:ext cx="18859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Cc = 1μF（TRW)+０．４７μF（VQ)
Rt = ５０ｋΩ（６００Ωバランス）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14</xdr:col>
      <xdr:colOff>19050</xdr:colOff>
      <xdr:row>34</xdr:row>
      <xdr:rowOff>152400</xdr:rowOff>
    </xdr:to>
    <xdr:graphicFrame>
      <xdr:nvGraphicFramePr>
        <xdr:cNvPr id="1" name="Chart 2"/>
        <xdr:cNvGraphicFramePr/>
      </xdr:nvGraphicFramePr>
      <xdr:xfrm>
        <a:off x="0" y="9525"/>
        <a:ext cx="962025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workbookViewId="0" topLeftCell="A1">
      <selection activeCell="C31" sqref="C31"/>
    </sheetView>
  </sheetViews>
  <sheetFormatPr defaultColWidth="9.00390625" defaultRowHeight="13.5"/>
  <cols>
    <col min="1" max="1" width="10.875" style="0" bestFit="1" customWidth="1"/>
    <col min="2" max="2" width="20.625" style="1" customWidth="1"/>
    <col min="3" max="3" width="20.75390625" style="1" customWidth="1"/>
    <col min="4" max="4" width="21.50390625" style="3" customWidth="1"/>
    <col min="5" max="5" width="21.875" style="2" customWidth="1"/>
    <col min="6" max="6" width="11.125" style="0" customWidth="1"/>
    <col min="7" max="7" width="11.375" style="0" customWidth="1"/>
  </cols>
  <sheetData>
    <row r="2" spans="1:7" ht="13.5">
      <c r="A2" t="s">
        <v>0</v>
      </c>
      <c r="B2" s="1" t="s">
        <v>1</v>
      </c>
      <c r="C2" s="1" t="s">
        <v>2</v>
      </c>
      <c r="D2" s="3" t="s">
        <v>5</v>
      </c>
      <c r="E2" s="2" t="s">
        <v>6</v>
      </c>
      <c r="F2" t="s">
        <v>9</v>
      </c>
      <c r="G2" t="s">
        <v>10</v>
      </c>
    </row>
    <row r="3" spans="1:7" ht="13.5">
      <c r="A3">
        <v>10</v>
      </c>
      <c r="B3" s="1">
        <f>D3-$B$23</f>
        <v>-3.110030975128648</v>
      </c>
      <c r="C3" s="1">
        <f>E3-$C$23-10</f>
        <v>-12.514414278762366</v>
      </c>
      <c r="D3" s="3">
        <f>LOG(F3/$B$21)*20</f>
        <v>18.689969024871353</v>
      </c>
      <c r="E3" s="2">
        <f>LOG(G3/$C$21)*20</f>
        <v>18.485585721237634</v>
      </c>
      <c r="F3">
        <v>2.15</v>
      </c>
      <c r="G3">
        <v>2.1</v>
      </c>
    </row>
    <row r="4" spans="1:7" ht="13.5">
      <c r="A4">
        <v>15</v>
      </c>
      <c r="B4" s="1">
        <f aca="true" t="shared" si="0" ref="B4:B17">D4-$B$23</f>
        <v>-1.0994143559526393</v>
      </c>
      <c r="C4" s="1">
        <f aca="true" t="shared" si="1" ref="C4:C17">E4-$C$23-10</f>
        <v>-10.827996564761648</v>
      </c>
      <c r="D4" s="3">
        <f aca="true" t="shared" si="2" ref="D4:D17">LOG(F4/$B$21)*20</f>
        <v>20.70058564404736</v>
      </c>
      <c r="E4" s="2">
        <f>LOG(G4/$C$21)*20</f>
        <v>20.172003435238352</v>
      </c>
      <c r="F4">
        <v>2.71</v>
      </c>
      <c r="G4">
        <v>2.55</v>
      </c>
    </row>
    <row r="5" spans="1:7" ht="13.5">
      <c r="A5">
        <v>20</v>
      </c>
      <c r="B5" s="1">
        <f t="shared" si="0"/>
        <v>-0.48094039372260866</v>
      </c>
      <c r="C5" s="1">
        <f t="shared" si="1"/>
        <v>-10.299414355952639</v>
      </c>
      <c r="D5" s="3">
        <f t="shared" si="2"/>
        <v>21.319059606277392</v>
      </c>
      <c r="E5" s="2">
        <f aca="true" t="shared" si="3" ref="E5:E17">LOG(G5/$B$21)*20</f>
        <v>20.70058564404736</v>
      </c>
      <c r="F5">
        <v>2.91</v>
      </c>
      <c r="G5">
        <v>2.71</v>
      </c>
    </row>
    <row r="6" spans="1:7" ht="13.5">
      <c r="A6">
        <v>50</v>
      </c>
      <c r="B6" s="1">
        <f t="shared" si="0"/>
        <v>-0.158661314297742</v>
      </c>
      <c r="C6" s="1">
        <f t="shared" si="1"/>
        <v>-10.015639546596368</v>
      </c>
      <c r="D6" s="3">
        <f t="shared" si="2"/>
        <v>21.64133868570226</v>
      </c>
      <c r="E6" s="2">
        <f t="shared" si="3"/>
        <v>20.98436045340363</v>
      </c>
      <c r="F6">
        <v>3.02</v>
      </c>
      <c r="G6">
        <v>2.8</v>
      </c>
    </row>
    <row r="7" spans="1:7" ht="13.5">
      <c r="A7">
        <v>100</v>
      </c>
      <c r="B7" s="1">
        <f t="shared" si="0"/>
        <v>-0.07280338650503637</v>
      </c>
      <c r="C7" s="1">
        <f t="shared" si="1"/>
        <v>-10.015639546596368</v>
      </c>
      <c r="D7" s="3">
        <f t="shared" si="2"/>
        <v>21.727196613494964</v>
      </c>
      <c r="E7" s="2">
        <f t="shared" si="3"/>
        <v>20.98436045340363</v>
      </c>
      <c r="F7">
        <v>3.05</v>
      </c>
      <c r="G7">
        <v>2.8</v>
      </c>
    </row>
    <row r="8" spans="1:7" ht="13.5">
      <c r="A8">
        <v>1000</v>
      </c>
      <c r="B8" s="1">
        <f t="shared" si="0"/>
        <v>0.012214156568131074</v>
      </c>
      <c r="C8" s="1">
        <f t="shared" si="1"/>
        <v>-9.984673775339154</v>
      </c>
      <c r="D8" s="3">
        <f t="shared" si="2"/>
        <v>21.812214156568132</v>
      </c>
      <c r="E8" s="2">
        <f t="shared" si="3"/>
        <v>21.015326224660846</v>
      </c>
      <c r="F8">
        <v>3.08</v>
      </c>
      <c r="G8">
        <v>2.81</v>
      </c>
    </row>
    <row r="9" spans="1:7" ht="13.5">
      <c r="A9">
        <v>5000</v>
      </c>
      <c r="B9" s="1">
        <f t="shared" si="0"/>
        <v>0.06843370324470399</v>
      </c>
      <c r="C9" s="1">
        <f t="shared" si="1"/>
        <v>-9.953818007053531</v>
      </c>
      <c r="D9" s="3">
        <f t="shared" si="2"/>
        <v>21.868433703244705</v>
      </c>
      <c r="E9" s="2">
        <f t="shared" si="3"/>
        <v>21.04618199294647</v>
      </c>
      <c r="F9">
        <v>3.1</v>
      </c>
      <c r="G9">
        <v>2.82</v>
      </c>
    </row>
    <row r="10" spans="1:7" ht="13.5">
      <c r="A10">
        <v>10000</v>
      </c>
      <c r="B10" s="1">
        <f t="shared" si="0"/>
        <v>0.289742226247899</v>
      </c>
      <c r="C10" s="1">
        <f t="shared" si="1"/>
        <v>-9.740843318309793</v>
      </c>
      <c r="D10" s="3">
        <f t="shared" si="2"/>
        <v>22.0897422262479</v>
      </c>
      <c r="E10" s="2">
        <f t="shared" si="3"/>
        <v>21.259156681690207</v>
      </c>
      <c r="F10">
        <v>3.18</v>
      </c>
      <c r="G10">
        <v>2.89</v>
      </c>
    </row>
    <row r="11" spans="1:7" ht="13.5">
      <c r="A11">
        <v>15000</v>
      </c>
      <c r="B11" s="1">
        <f t="shared" si="0"/>
        <v>0.4788670461367346</v>
      </c>
      <c r="C11" s="1">
        <f t="shared" si="1"/>
        <v>-9.532965952261979</v>
      </c>
      <c r="D11" s="3">
        <f t="shared" si="2"/>
        <v>22.278867046136735</v>
      </c>
      <c r="E11" s="2">
        <f t="shared" si="3"/>
        <v>21.46703404773802</v>
      </c>
      <c r="F11">
        <v>3.25</v>
      </c>
      <c r="G11">
        <v>2.96</v>
      </c>
    </row>
    <row r="12" spans="1:7" ht="13.5">
      <c r="A12">
        <v>20000</v>
      </c>
      <c r="B12" s="1">
        <f t="shared" si="0"/>
        <v>0.6639615006399744</v>
      </c>
      <c r="C12" s="1">
        <f t="shared" si="1"/>
        <v>-9.358661314297741</v>
      </c>
      <c r="D12" s="3">
        <f t="shared" si="2"/>
        <v>22.463961500639975</v>
      </c>
      <c r="E12" s="2">
        <f t="shared" si="3"/>
        <v>21.64133868570226</v>
      </c>
      <c r="F12">
        <v>3.32</v>
      </c>
      <c r="G12">
        <v>3.02</v>
      </c>
    </row>
    <row r="13" spans="1:7" ht="13.5">
      <c r="A13">
        <v>30000</v>
      </c>
      <c r="B13" s="1">
        <f t="shared" si="0"/>
        <v>0.8962874064092006</v>
      </c>
      <c r="C13" s="1">
        <f t="shared" si="1"/>
        <v>-9.329947603394654</v>
      </c>
      <c r="D13" s="3">
        <f t="shared" si="2"/>
        <v>22.6962874064092</v>
      </c>
      <c r="E13" s="2">
        <f t="shared" si="3"/>
        <v>21.670052396605346</v>
      </c>
      <c r="F13">
        <v>3.41</v>
      </c>
      <c r="G13">
        <v>3.03</v>
      </c>
    </row>
    <row r="14" spans="1:7" ht="13.5">
      <c r="A14">
        <v>35000</v>
      </c>
      <c r="B14" s="1">
        <f t="shared" si="0"/>
        <v>0.5586767007928302</v>
      </c>
      <c r="C14" s="1">
        <f t="shared" si="1"/>
        <v>-9.740843318309793</v>
      </c>
      <c r="D14" s="3">
        <f t="shared" si="2"/>
        <v>22.35867670079283</v>
      </c>
      <c r="E14" s="2">
        <f t="shared" si="3"/>
        <v>21.259156681690207</v>
      </c>
      <c r="F14">
        <v>3.28</v>
      </c>
      <c r="G14">
        <v>2.89</v>
      </c>
    </row>
    <row r="15" spans="1:7" ht="13.5">
      <c r="A15">
        <v>40000</v>
      </c>
      <c r="B15" s="1">
        <f t="shared" si="0"/>
        <v>-0.36235985387748926</v>
      </c>
      <c r="C15" s="1">
        <f t="shared" si="1"/>
        <v>-10.659333214024393</v>
      </c>
      <c r="D15" s="3">
        <f t="shared" si="2"/>
        <v>21.43764014612251</v>
      </c>
      <c r="E15" s="2">
        <f t="shared" si="3"/>
        <v>20.340666785975607</v>
      </c>
      <c r="F15">
        <v>2.95</v>
      </c>
      <c r="G15">
        <v>2.6</v>
      </c>
    </row>
    <row r="16" spans="1:7" ht="13.5">
      <c r="A16">
        <v>50000</v>
      </c>
      <c r="B16" s="1">
        <f t="shared" si="0"/>
        <v>-3.314414278762367</v>
      </c>
      <c r="C16" s="1">
        <f t="shared" si="1"/>
        <v>-13.615365605380475</v>
      </c>
      <c r="D16" s="3">
        <f t="shared" si="2"/>
        <v>18.485585721237634</v>
      </c>
      <c r="E16" s="2">
        <f t="shared" si="3"/>
        <v>17.384634394619525</v>
      </c>
      <c r="F16">
        <v>2.1</v>
      </c>
      <c r="G16">
        <v>1.85</v>
      </c>
    </row>
    <row r="17" spans="1:7" ht="13.5">
      <c r="A17">
        <v>60000</v>
      </c>
      <c r="B17" s="1">
        <f t="shared" si="0"/>
        <v>-7.479933127304015</v>
      </c>
      <c r="C17" s="1">
        <f t="shared" si="1"/>
        <v>-17.447860945590136</v>
      </c>
      <c r="D17" s="3">
        <f t="shared" si="2"/>
        <v>14.320066872695985</v>
      </c>
      <c r="E17" s="2">
        <f t="shared" si="3"/>
        <v>13.552139054409862</v>
      </c>
      <c r="F17">
        <v>1.3</v>
      </c>
      <c r="G17">
        <v>1.19</v>
      </c>
    </row>
    <row r="20" spans="2:3" ht="13.5">
      <c r="B20" s="1" t="s">
        <v>7</v>
      </c>
      <c r="C20" s="1" t="s">
        <v>8</v>
      </c>
    </row>
    <row r="21" spans="2:3" s="2" customFormat="1" ht="13.5">
      <c r="B21" s="2">
        <v>0.25</v>
      </c>
      <c r="C21" s="2">
        <v>0.25</v>
      </c>
    </row>
    <row r="22" spans="2:3" ht="13.5">
      <c r="B22" s="1" t="s">
        <v>3</v>
      </c>
      <c r="C22" s="1" t="s">
        <v>4</v>
      </c>
    </row>
    <row r="23" spans="2:3" ht="13.5">
      <c r="B23" s="1">
        <v>21.8</v>
      </c>
      <c r="C23" s="1">
        <v>21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O34" sqref="O34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今井 建介</dc:creator>
  <cp:keywords/>
  <dc:description/>
  <cp:lastModifiedBy>原　健久</cp:lastModifiedBy>
  <cp:lastPrinted>2002-02-20T22:37:21Z</cp:lastPrinted>
  <dcterms:created xsi:type="dcterms:W3CDTF">2002-02-20T19:21:20Z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