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25" windowHeight="9645" activeTab="1"/>
  </bookViews>
  <sheets>
    <sheet name="データシート" sheetId="1" r:id="rId1"/>
    <sheet name="グラフシー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<sst xmlns="http://schemas.openxmlformats.org/spreadsheetml/2006/main" count="17" uniqueCount="15">
  <si>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入力（V)</t>
  </si>
  <si>
    <t>出力（V)</t>
  </si>
  <si>
    <t>開放出力（V)</t>
  </si>
  <si>
    <t>Rch DF測定</t>
  </si>
  <si>
    <t>Lch DF測定</t>
  </si>
  <si>
    <t>Rch DF</t>
  </si>
  <si>
    <t>Lch DF</t>
  </si>
  <si>
    <t>負荷抵抗（Ω）</t>
  </si>
  <si>
    <t>信号周波数（Hz)</t>
  </si>
  <si>
    <t>Rch 出力（V)</t>
  </si>
  <si>
    <t>Rch 出力（W)</t>
  </si>
  <si>
    <t>Lch 出力（V)</t>
  </si>
  <si>
    <t>Rch 利得（ｄB)</t>
  </si>
  <si>
    <t>Lch 利得（ｄB)</t>
  </si>
  <si>
    <t xml:space="preserve">Lch 出力（W)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</si>
</sst>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  <numFmt numFmtId="179" formatCode="0.00_ "/>
    <numFmt numFmtId="180" formatCode="0.000_);[Red]\(0.000\)"/>
    <numFmt numFmtId="181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2C50-PT15 入出力特性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データシート!$C$1</c:f>
              <c:strCache>
                <c:ptCount val="1"/>
                <c:pt idx="0">
                  <c:v>Rch 出力（W)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データシート!$A$2:$A$10</c:f>
              <c:numCache>
                <c:ptCount val="9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0.62</c:v>
                </c:pt>
                <c:pt idx="7">
                  <c:v>0.67</c:v>
                </c:pt>
                <c:pt idx="8">
                  <c:v>0.7</c:v>
                </c:pt>
              </c:numCache>
            </c:numRef>
          </c:xVal>
          <c:yVal>
            <c:numRef>
              <c:f>データシート!$C$2:$C$10</c:f>
              <c:numCache>
                <c:ptCount val="9"/>
                <c:pt idx="0">
                  <c:v>0.0018605</c:v>
                </c:pt>
                <c:pt idx="1">
                  <c:v>0.0075645</c:v>
                </c:pt>
                <c:pt idx="2">
                  <c:v>0.0512</c:v>
                </c:pt>
                <c:pt idx="3">
                  <c:v>0.1922</c:v>
                </c:pt>
                <c:pt idx="4">
                  <c:v>0.7442</c:v>
                </c:pt>
                <c:pt idx="5">
                  <c:v>4.805000000000001</c:v>
                </c:pt>
                <c:pt idx="6">
                  <c:v>6.125</c:v>
                </c:pt>
                <c:pt idx="7">
                  <c:v>6.125</c:v>
                </c:pt>
                <c:pt idx="8">
                  <c:v>7.03125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データシート!$G$1</c:f>
              <c:strCache>
                <c:ptCount val="1"/>
                <c:pt idx="0">
                  <c:v>Lch 出力（W)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データシート!$A$2:$A$10</c:f>
              <c:numCache>
                <c:ptCount val="9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0.62</c:v>
                </c:pt>
                <c:pt idx="7">
                  <c:v>0.67</c:v>
                </c:pt>
                <c:pt idx="8">
                  <c:v>0.7</c:v>
                </c:pt>
              </c:numCache>
            </c:numRef>
          </c:xVal>
          <c:yVal>
            <c:numRef>
              <c:f>データシート!$G$2:$G$10</c:f>
              <c:numCache>
                <c:ptCount val="9"/>
                <c:pt idx="0">
                  <c:v>0.0016245</c:v>
                </c:pt>
                <c:pt idx="1">
                  <c:v>0.006555125</c:v>
                </c:pt>
                <c:pt idx="2">
                  <c:v>0.043512499999999996</c:v>
                </c:pt>
                <c:pt idx="3">
                  <c:v>0.16244999999999998</c:v>
                </c:pt>
                <c:pt idx="4">
                  <c:v>0.6555125</c:v>
                </c:pt>
                <c:pt idx="5">
                  <c:v>3.9199999999999995</c:v>
                </c:pt>
                <c:pt idx="6">
                  <c:v>6.125</c:v>
                </c:pt>
                <c:pt idx="7">
                  <c:v>6.125</c:v>
                </c:pt>
                <c:pt idx="8">
                  <c:v>7.22</c:v>
                </c:pt>
              </c:numCache>
            </c:numRef>
          </c:yVal>
          <c:smooth val="1"/>
        </c:ser>
        <c:axId val="65570493"/>
        <c:axId val="53263526"/>
      </c:scatterChart>
      <c:valAx>
        <c:axId val="65570493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入力電圧（V)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_ " sourceLinked="0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63526"/>
        <c:crossesAt val="0.001"/>
        <c:crossBetween val="midCat"/>
        <c:dispUnits/>
      </c:valAx>
      <c:valAx>
        <c:axId val="53263526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出力電力（W)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_ " sourceLinked="0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0493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2C50-PT15 利得特性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データシート!$D$1</c:f>
              <c:strCache>
                <c:ptCount val="1"/>
                <c:pt idx="0">
                  <c:v>Rch 利得（ｄB)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データシート!$A$2:$A$10</c:f>
              <c:numCache>
                <c:ptCount val="9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0.62</c:v>
                </c:pt>
                <c:pt idx="7">
                  <c:v>0.67</c:v>
                </c:pt>
                <c:pt idx="8">
                  <c:v>0.7</c:v>
                </c:pt>
              </c:numCache>
            </c:numRef>
          </c:xVal>
          <c:yVal>
            <c:numRef>
              <c:f>データシート!$D$2:$D$10</c:f>
              <c:numCache>
                <c:ptCount val="9"/>
                <c:pt idx="0">
                  <c:v>21.727196613494964</c:v>
                </c:pt>
                <c:pt idx="1">
                  <c:v>21.798102228787958</c:v>
                </c:pt>
                <c:pt idx="2">
                  <c:v>22.14419939295737</c:v>
                </c:pt>
                <c:pt idx="3">
                  <c:v>21.868433703244698</c:v>
                </c:pt>
                <c:pt idx="4">
                  <c:v>21.727196613494964</c:v>
                </c:pt>
                <c:pt idx="5">
                  <c:v>21.868433703244705</c:v>
                </c:pt>
                <c:pt idx="6">
                  <c:v>21.05412701032006</c:v>
                </c:pt>
                <c:pt idx="7">
                  <c:v>20.380464746268604</c:v>
                </c:pt>
                <c:pt idx="8">
                  <c:v>20.599264467548863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データシート!$H$1</c:f>
              <c:strCache>
                <c:ptCount val="1"/>
                <c:pt idx="0">
                  <c:v>Lch 利得（ｄB)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データシート!$A$2:$A$10</c:f>
              <c:numCache>
                <c:ptCount val="9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0.2</c:v>
                </c:pt>
                <c:pt idx="5">
                  <c:v>0.5</c:v>
                </c:pt>
                <c:pt idx="6">
                  <c:v>0.62</c:v>
                </c:pt>
                <c:pt idx="7">
                  <c:v>0.67</c:v>
                </c:pt>
                <c:pt idx="8">
                  <c:v>0.7</c:v>
                </c:pt>
              </c:numCache>
            </c:numRef>
          </c:xVal>
          <c:yVal>
            <c:numRef>
              <c:f>データシート!$H$2:$H$10</c:f>
              <c:numCache>
                <c:ptCount val="9"/>
                <c:pt idx="0">
                  <c:v>21.138097026729454</c:v>
                </c:pt>
                <c:pt idx="1">
                  <c:v>21.17610973351814</c:v>
                </c:pt>
                <c:pt idx="2">
                  <c:v>21.437640146122504</c:v>
                </c:pt>
                <c:pt idx="3">
                  <c:v>21.13809702672945</c:v>
                </c:pt>
                <c:pt idx="4">
                  <c:v>21.176109733518132</c:v>
                </c:pt>
                <c:pt idx="5">
                  <c:v>20.98436045340363</c:v>
                </c:pt>
                <c:pt idx="6">
                  <c:v>21.05412701032006</c:v>
                </c:pt>
                <c:pt idx="7">
                  <c:v>20.380464746268604</c:v>
                </c:pt>
                <c:pt idx="8">
                  <c:v>20.71431104533069</c:v>
                </c:pt>
              </c:numCache>
            </c:numRef>
          </c:yVal>
          <c:smooth val="1"/>
        </c:ser>
        <c:axId val="9609687"/>
        <c:axId val="19378320"/>
      </c:scatterChart>
      <c:valAx>
        <c:axId val="9609687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入力電圧（V)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8320"/>
        <c:crosses val="autoZero"/>
        <c:crossBetween val="midCat"/>
        <c:dispUnits/>
      </c:valAx>
      <c:valAx>
        <c:axId val="19378320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利得（ｄB)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9687"/>
        <c:crossesAt val="0.01"/>
        <c:crossBetween val="midCat"/>
        <c:dispUnits/>
      </c:valAx>
      <c:spPr>
        <a:noFill/>
        <a:ln w="3175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409575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0" y="9525"/>
        <a:ext cx="45243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0</xdr:row>
      <xdr:rowOff>0</xdr:rowOff>
    </xdr:from>
    <xdr:to>
      <xdr:col>14</xdr:col>
      <xdr:colOff>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4514850" y="0"/>
        <a:ext cx="50863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609600</xdr:colOff>
      <xdr:row>19</xdr:row>
      <xdr:rowOff>114300</xdr:rowOff>
    </xdr:from>
    <xdr:to>
      <xdr:col>6</xdr:col>
      <xdr:colOff>304800</xdr:colOff>
      <xdr:row>30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52800" y="3371850"/>
          <a:ext cx="10668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1080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Z = ８Ω
f ＝ １ｋHz
残留ノイズ
Rch ： 0.64mV
Lch ： 0.70mV
DF
Rch ： 1.6
Lch ： 1.5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17" sqref="H17"/>
    </sheetView>
  </sheetViews>
  <sheetFormatPr defaultColWidth="9.00390625" defaultRowHeight="13.5"/>
  <cols>
    <col min="1" max="2" width="15.625" style="0" customWidth="1"/>
    <col min="3" max="3" width="15.625" style="4" customWidth="1"/>
    <col min="4" max="4" width="15.625" style="0" customWidth="1"/>
    <col min="5" max="5" width="4.00390625" style="0" customWidth="1"/>
    <col min="6" max="6" width="15.625" style="0" customWidth="1"/>
    <col min="7" max="7" width="15.625" style="4" customWidth="1"/>
    <col min="8" max="9" width="15.625" style="0" customWidth="1"/>
  </cols>
  <sheetData>
    <row r="1" spans="1:9" ht="13.5">
      <c r="A1" s="1" t="s">
        <v>0</v>
      </c>
      <c r="B1" s="1" t="s">
        <v>9</v>
      </c>
      <c r="C1" s="3" t="s">
        <v>10</v>
      </c>
      <c r="D1" s="1" t="s">
        <v>12</v>
      </c>
      <c r="E1" s="1"/>
      <c r="F1" s="1" t="s">
        <v>11</v>
      </c>
      <c r="G1" s="3" t="s">
        <v>14</v>
      </c>
      <c r="H1" s="1" t="s">
        <v>13</v>
      </c>
      <c r="I1" s="1"/>
    </row>
    <row r="2" spans="1:8" ht="13.5">
      <c r="A2">
        <v>0.01</v>
      </c>
      <c r="B2">
        <v>0.122</v>
      </c>
      <c r="C2" s="4">
        <f>B2^2/$B$19</f>
        <v>0.0018605</v>
      </c>
      <c r="D2" s="2">
        <f>20*LOG(B2/A2)</f>
        <v>21.727196613494964</v>
      </c>
      <c r="F2">
        <v>0.114</v>
      </c>
      <c r="G2" s="4">
        <f>F2^2/$B$19</f>
        <v>0.0016245</v>
      </c>
      <c r="H2" s="2">
        <f>20*LOG(F2/A2)</f>
        <v>21.138097026729454</v>
      </c>
    </row>
    <row r="3" spans="1:8" ht="13.5">
      <c r="A3">
        <v>0.02</v>
      </c>
      <c r="B3">
        <v>0.246</v>
      </c>
      <c r="C3" s="4">
        <f aca="true" t="shared" si="0" ref="C3:C10">B3^2/$B$19</f>
        <v>0.0075645</v>
      </c>
      <c r="D3" s="2">
        <f aca="true" t="shared" si="1" ref="D3:D10">20*LOG(B3/A3)</f>
        <v>21.798102228787958</v>
      </c>
      <c r="F3">
        <v>0.229</v>
      </c>
      <c r="G3" s="4">
        <f aca="true" t="shared" si="2" ref="G3:G10">F3^2/$B$19</f>
        <v>0.006555125</v>
      </c>
      <c r="H3" s="2">
        <f aca="true" t="shared" si="3" ref="H3:H10">20*LOG(F3/A3)</f>
        <v>21.17610973351814</v>
      </c>
    </row>
    <row r="4" spans="1:8" ht="13.5">
      <c r="A4">
        <v>0.05</v>
      </c>
      <c r="B4">
        <v>0.64</v>
      </c>
      <c r="C4" s="4">
        <f t="shared" si="0"/>
        <v>0.0512</v>
      </c>
      <c r="D4" s="2">
        <f t="shared" si="1"/>
        <v>22.14419939295737</v>
      </c>
      <c r="F4">
        <v>0.59</v>
      </c>
      <c r="G4" s="4">
        <f t="shared" si="2"/>
        <v>0.043512499999999996</v>
      </c>
      <c r="H4" s="2">
        <f t="shared" si="3"/>
        <v>21.437640146122504</v>
      </c>
    </row>
    <row r="5" spans="1:8" ht="13.5">
      <c r="A5">
        <v>0.1</v>
      </c>
      <c r="B5">
        <v>1.24</v>
      </c>
      <c r="C5" s="4">
        <f t="shared" si="0"/>
        <v>0.1922</v>
      </c>
      <c r="D5" s="2">
        <f t="shared" si="1"/>
        <v>21.868433703244698</v>
      </c>
      <c r="F5">
        <v>1.14</v>
      </c>
      <c r="G5" s="4">
        <f t="shared" si="2"/>
        <v>0.16244999999999998</v>
      </c>
      <c r="H5" s="2">
        <f t="shared" si="3"/>
        <v>21.13809702672945</v>
      </c>
    </row>
    <row r="6" spans="1:8" ht="13.5">
      <c r="A6">
        <v>0.2</v>
      </c>
      <c r="B6">
        <v>2.44</v>
      </c>
      <c r="C6" s="4">
        <f t="shared" si="0"/>
        <v>0.7442</v>
      </c>
      <c r="D6" s="2">
        <f t="shared" si="1"/>
        <v>21.727196613494964</v>
      </c>
      <c r="F6">
        <v>2.29</v>
      </c>
      <c r="G6" s="4">
        <f t="shared" si="2"/>
        <v>0.6555125</v>
      </c>
      <c r="H6" s="2">
        <f t="shared" si="3"/>
        <v>21.176109733518132</v>
      </c>
    </row>
    <row r="7" spans="1:8" ht="13.5">
      <c r="A7">
        <v>0.5</v>
      </c>
      <c r="B7">
        <v>6.2</v>
      </c>
      <c r="C7" s="4">
        <f t="shared" si="0"/>
        <v>4.805000000000001</v>
      </c>
      <c r="D7" s="2">
        <f t="shared" si="1"/>
        <v>21.868433703244705</v>
      </c>
      <c r="F7">
        <v>5.6</v>
      </c>
      <c r="G7" s="4">
        <f t="shared" si="2"/>
        <v>3.9199999999999995</v>
      </c>
      <c r="H7" s="2">
        <f t="shared" si="3"/>
        <v>20.98436045340363</v>
      </c>
    </row>
    <row r="8" spans="1:8" ht="13.5">
      <c r="A8">
        <v>0.62</v>
      </c>
      <c r="B8">
        <v>7</v>
      </c>
      <c r="C8" s="4">
        <f t="shared" si="0"/>
        <v>6.125</v>
      </c>
      <c r="D8" s="2">
        <f t="shared" si="1"/>
        <v>21.05412701032006</v>
      </c>
      <c r="F8">
        <v>7</v>
      </c>
      <c r="G8" s="4">
        <f t="shared" si="2"/>
        <v>6.125</v>
      </c>
      <c r="H8" s="2">
        <f t="shared" si="3"/>
        <v>21.05412701032006</v>
      </c>
    </row>
    <row r="9" spans="1:8" ht="13.5">
      <c r="A9">
        <v>0.67</v>
      </c>
      <c r="B9">
        <v>7</v>
      </c>
      <c r="C9" s="4">
        <f t="shared" si="0"/>
        <v>6.125</v>
      </c>
      <c r="D9" s="2">
        <f t="shared" si="1"/>
        <v>20.380464746268604</v>
      </c>
      <c r="F9">
        <v>7</v>
      </c>
      <c r="G9" s="4">
        <f t="shared" si="2"/>
        <v>6.125</v>
      </c>
      <c r="H9" s="2">
        <f t="shared" si="3"/>
        <v>20.380464746268604</v>
      </c>
    </row>
    <row r="10" spans="1:8" ht="12.75" customHeight="1">
      <c r="A10">
        <v>0.7</v>
      </c>
      <c r="B10">
        <v>7.5</v>
      </c>
      <c r="C10" s="4">
        <f t="shared" si="0"/>
        <v>7.03125</v>
      </c>
      <c r="D10" s="2">
        <f t="shared" si="1"/>
        <v>20.599264467548863</v>
      </c>
      <c r="F10">
        <v>7.6</v>
      </c>
      <c r="G10" s="4">
        <f t="shared" si="2"/>
        <v>7.22</v>
      </c>
      <c r="H10" s="2">
        <f t="shared" si="3"/>
        <v>20.71431104533069</v>
      </c>
    </row>
    <row r="18" spans="1:2" ht="13.5">
      <c r="A18" t="s">
        <v>8</v>
      </c>
      <c r="B18" t="s">
        <v>7</v>
      </c>
    </row>
    <row r="19" spans="1:2" ht="13.5">
      <c r="A19">
        <v>10000</v>
      </c>
      <c r="B19">
        <v>8</v>
      </c>
    </row>
    <row r="22" spans="1:6" ht="13.5">
      <c r="A22" s="1" t="s">
        <v>3</v>
      </c>
      <c r="F22" s="1" t="s">
        <v>4</v>
      </c>
    </row>
    <row r="23" spans="1:8" ht="13.5">
      <c r="A23" t="s">
        <v>1</v>
      </c>
      <c r="B23" t="s">
        <v>2</v>
      </c>
      <c r="C23" s="4" t="s">
        <v>5</v>
      </c>
      <c r="F23" t="s">
        <v>1</v>
      </c>
      <c r="G23" s="4" t="s">
        <v>2</v>
      </c>
      <c r="H23" t="s">
        <v>6</v>
      </c>
    </row>
    <row r="24" spans="1:8" ht="13.5">
      <c r="A24">
        <v>2.8</v>
      </c>
      <c r="B24">
        <v>4.6</v>
      </c>
      <c r="C24" s="5">
        <f>A24/(B24-A24)</f>
        <v>1.5555555555555556</v>
      </c>
      <c r="F24">
        <v>2.8</v>
      </c>
      <c r="G24" s="4">
        <v>4.69</v>
      </c>
      <c r="H24" s="2">
        <f>F24/(G24-F24)</f>
        <v>1.481481481481481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36" sqref="I36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 建介</dc:creator>
  <cp:keywords/>
  <dc:description/>
  <cp:lastModifiedBy>原　健久</cp:lastModifiedBy>
  <cp:lastPrinted>2002-02-21T23:34:40Z</cp:lastPrinted>
  <dcterms:created xsi:type="dcterms:W3CDTF">2002-02-21T18:44:30Z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